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175" windowHeight="11925" activeTab="0"/>
  </bookViews>
  <sheets>
    <sheet name="Sheet2" sheetId="1" r:id="rId1"/>
  </sheets>
  <definedNames>
    <definedName name="_xlnm.Print_Area" localSheetId="0">'Sheet2'!$A$1:$AL$30</definedName>
  </definedNames>
  <calcPr fullCalcOnLoad="1"/>
</workbook>
</file>

<file path=xl/sharedStrings.xml><?xml version="1.0" encoding="utf-8"?>
<sst xmlns="http://schemas.openxmlformats.org/spreadsheetml/2006/main" count="92" uniqueCount="53">
  <si>
    <t>Сублимат</t>
  </si>
  <si>
    <t>Сахар</t>
  </si>
  <si>
    <t>Сервелат</t>
  </si>
  <si>
    <t>Кофе</t>
  </si>
  <si>
    <t>Чай</t>
  </si>
  <si>
    <t>Соль</t>
  </si>
  <si>
    <t>Тушёнка свинюга/говяда</t>
  </si>
  <si>
    <t>Сало копчёное просоленное</t>
  </si>
  <si>
    <t>Масло тополёное</t>
  </si>
  <si>
    <t>Молоко сухое</t>
  </si>
  <si>
    <t>Шоколад</t>
  </si>
  <si>
    <t>Конфеты</t>
  </si>
  <si>
    <t>Мёд</t>
  </si>
  <si>
    <t>Калорийность</t>
  </si>
  <si>
    <t>Вес нетто</t>
  </si>
  <si>
    <t>Вес брутто</t>
  </si>
  <si>
    <t>Упаковок</t>
  </si>
  <si>
    <t>Специи</t>
  </si>
  <si>
    <t>Спирт</t>
  </si>
  <si>
    <t>Кубики бульонные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</si>
  <si>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</si>
  <si>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</si>
  <si>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</si>
  <si>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</si>
  <si>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</si>
  <si>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</si>
  <si>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</si>
  <si>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</si>
  <si>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</si>
  <si>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</si>
  <si>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День 11</t>
  </si>
  <si>
    <t>День 12</t>
  </si>
  <si>
    <t>День 13</t>
  </si>
  <si>
    <t>День 14</t>
  </si>
  <si>
    <t>ГП</t>
  </si>
  <si>
    <t>ГГ</t>
  </si>
  <si>
    <t>День 15</t>
  </si>
  <si>
    <t>Чёрный хлеб</t>
  </si>
  <si>
    <t>Итого на одного</t>
  </si>
  <si>
    <t>Курага</t>
  </si>
  <si>
    <t>С упаковками</t>
  </si>
  <si>
    <t>ГГ - Геркулес/Гречка</t>
  </si>
  <si>
    <t>ГП - Геркулес/Пюре</t>
  </si>
  <si>
    <t>грамм</t>
  </si>
  <si>
    <t>ккал</t>
  </si>
  <si>
    <t>Всего на двоих</t>
  </si>
  <si>
    <t>Взяли реально на одного</t>
  </si>
  <si>
    <t>Сыр Гойус 50%</t>
  </si>
  <si>
    <t>Пюре карт. Сухое</t>
  </si>
  <si>
    <t>Геркулес 1мин</t>
  </si>
  <si>
    <t>Гречка быстрая 1мин</t>
  </si>
  <si>
    <t>Сухари с чесноком</t>
  </si>
  <si>
    <t>калорийность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</si>
</sst>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mmm\-yy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view="pageBreakPreview" zoomScaleNormal="80" zoomScaleSheetLayoutView="100" workbookViewId="0" topLeftCell="A1">
      <pane xSplit="1" topLeftCell="B1" activePane="topRight" state="frozen"/>
      <selection pane="topLeft" activeCell="A1" sqref="A1"/>
      <selection pane="topRight" activeCell="F37" sqref="F37"/>
    </sheetView>
  </sheetViews>
  <sheetFormatPr defaultColWidth="9.140625" defaultRowHeight="12.75"/>
  <cols>
    <col min="1" max="1" width="24.8515625" style="0" customWidth="1"/>
    <col min="2" max="2" width="12.421875" style="0" customWidth="1"/>
    <col min="3" max="3" width="9.8515625" style="0" customWidth="1"/>
    <col min="4" max="4" width="9.140625" style="0" customWidth="1"/>
    <col min="5" max="5" width="10.57421875" style="0" customWidth="1"/>
    <col min="6" max="35" width="6.00390625" style="0" customWidth="1"/>
    <col min="36" max="36" width="12.57421875" style="0" customWidth="1"/>
    <col min="37" max="37" width="12.7109375" style="0" customWidth="1"/>
    <col min="38" max="38" width="15.28125" style="0" customWidth="1"/>
  </cols>
  <sheetData>
    <row r="1" spans="6:38" ht="38.25">
      <c r="F1" s="2"/>
      <c r="G1" s="3"/>
      <c r="H1" s="2"/>
      <c r="I1" s="3"/>
      <c r="J1" s="2" t="s">
        <v>34</v>
      </c>
      <c r="K1" s="3" t="s">
        <v>52</v>
      </c>
      <c r="L1" s="2" t="s">
        <v>35</v>
      </c>
      <c r="M1" s="3"/>
      <c r="N1" s="2" t="s">
        <v>34</v>
      </c>
      <c r="O1" s="3"/>
      <c r="P1" s="2" t="s">
        <v>34</v>
      </c>
      <c r="Q1" s="3"/>
      <c r="R1" s="2" t="s">
        <v>35</v>
      </c>
      <c r="S1" s="3"/>
      <c r="T1" s="2" t="s">
        <v>34</v>
      </c>
      <c r="U1" s="3"/>
      <c r="V1" s="2" t="s">
        <v>34</v>
      </c>
      <c r="W1" s="3"/>
      <c r="X1" s="2" t="s">
        <v>35</v>
      </c>
      <c r="Y1" s="3"/>
      <c r="Z1" s="2" t="s">
        <v>34</v>
      </c>
      <c r="AA1" s="3"/>
      <c r="AB1" s="2" t="s">
        <v>34</v>
      </c>
      <c r="AC1" s="3"/>
      <c r="AD1" s="2" t="s">
        <v>35</v>
      </c>
      <c r="AE1" s="3"/>
      <c r="AF1" s="2" t="s">
        <v>34</v>
      </c>
      <c r="AG1" s="3"/>
      <c r="AH1" s="2" t="s">
        <v>34</v>
      </c>
      <c r="AI1" s="3"/>
      <c r="AJ1" t="s">
        <v>38</v>
      </c>
      <c r="AK1" s="13" t="s">
        <v>46</v>
      </c>
      <c r="AL1" t="s">
        <v>45</v>
      </c>
    </row>
    <row r="2" spans="2:38" s="1" customFormat="1" ht="11.25">
      <c r="B2" s="1" t="s">
        <v>13</v>
      </c>
      <c r="C2" s="1" t="s">
        <v>14</v>
      </c>
      <c r="D2" s="1" t="s">
        <v>16</v>
      </c>
      <c r="E2" s="1" t="s">
        <v>15</v>
      </c>
      <c r="F2" s="4" t="s">
        <v>20</v>
      </c>
      <c r="G2" s="5"/>
      <c r="H2" s="4" t="s">
        <v>21</v>
      </c>
      <c r="I2" s="5"/>
      <c r="J2" s="4" t="s">
        <v>22</v>
      </c>
      <c r="K2" s="5"/>
      <c r="L2" s="4" t="s">
        <v>23</v>
      </c>
      <c r="M2" s="5"/>
      <c r="N2" s="4" t="s">
        <v>24</v>
      </c>
      <c r="O2" s="5"/>
      <c r="P2" s="4" t="s">
        <v>25</v>
      </c>
      <c r="Q2" s="5"/>
      <c r="R2" s="4" t="s">
        <v>26</v>
      </c>
      <c r="S2" s="5"/>
      <c r="T2" s="4" t="s">
        <v>27</v>
      </c>
      <c r="U2" s="5"/>
      <c r="V2" s="4" t="s">
        <v>28</v>
      </c>
      <c r="W2" s="5"/>
      <c r="X2" s="4" t="s">
        <v>29</v>
      </c>
      <c r="Y2" s="5"/>
      <c r="Z2" s="4" t="s">
        <v>30</v>
      </c>
      <c r="AA2" s="5"/>
      <c r="AB2" s="4" t="s">
        <v>31</v>
      </c>
      <c r="AC2" s="5"/>
      <c r="AD2" s="4" t="s">
        <v>32</v>
      </c>
      <c r="AE2" s="5"/>
      <c r="AF2" s="4" t="s">
        <v>33</v>
      </c>
      <c r="AG2" s="5"/>
      <c r="AH2" s="4" t="s">
        <v>36</v>
      </c>
      <c r="AI2" s="5"/>
      <c r="AK2" s="11"/>
      <c r="AL2" s="12">
        <v>2</v>
      </c>
    </row>
    <row r="3" spans="1:38" ht="12.75">
      <c r="A3" t="s">
        <v>0</v>
      </c>
      <c r="B3">
        <v>6000</v>
      </c>
      <c r="C3">
        <v>1000</v>
      </c>
      <c r="D3">
        <v>5</v>
      </c>
      <c r="E3">
        <v>1050</v>
      </c>
      <c r="F3" s="6"/>
      <c r="G3" s="7"/>
      <c r="H3" s="6"/>
      <c r="I3" s="7"/>
      <c r="J3" s="6"/>
      <c r="K3" s="7"/>
      <c r="L3" s="6">
        <v>50</v>
      </c>
      <c r="M3" s="7">
        <f>L3*$B3/1000</f>
        <v>300</v>
      </c>
      <c r="N3" s="6">
        <v>50</v>
      </c>
      <c r="O3" s="7">
        <f>N3*$B3/1000</f>
        <v>300</v>
      </c>
      <c r="P3" s="6">
        <v>50</v>
      </c>
      <c r="Q3" s="7">
        <f>P3*$B3/1000</f>
        <v>300</v>
      </c>
      <c r="R3" s="6">
        <v>50</v>
      </c>
      <c r="S3" s="7">
        <f>R3*$B3/1000</f>
        <v>300</v>
      </c>
      <c r="T3" s="6">
        <v>50</v>
      </c>
      <c r="U3" s="7">
        <f>T3*$B3/1000</f>
        <v>300</v>
      </c>
      <c r="V3" s="6">
        <v>50</v>
      </c>
      <c r="W3" s="7">
        <f aca="true" t="shared" si="0" ref="W3:W19">V3*$B3/1000</f>
        <v>300</v>
      </c>
      <c r="X3" s="6">
        <v>50</v>
      </c>
      <c r="Y3" s="7">
        <f>X3*$B3/1000</f>
        <v>300</v>
      </c>
      <c r="Z3" s="6">
        <v>50</v>
      </c>
      <c r="AA3" s="7">
        <f>Z3*$B3/1000</f>
        <v>300</v>
      </c>
      <c r="AB3" s="6">
        <v>50</v>
      </c>
      <c r="AC3" s="7">
        <f aca="true" t="shared" si="1" ref="AC3:AC19">AB3*$B3/1000</f>
        <v>300</v>
      </c>
      <c r="AD3" s="6">
        <v>50</v>
      </c>
      <c r="AE3" s="7">
        <f>AD3*$B3/1000</f>
        <v>300</v>
      </c>
      <c r="AF3" s="6">
        <v>50</v>
      </c>
      <c r="AG3" s="7">
        <f>AF3*$B3/1000</f>
        <v>300</v>
      </c>
      <c r="AH3" s="6">
        <v>50</v>
      </c>
      <c r="AI3" s="7">
        <f aca="true" t="shared" si="2" ref="AI3:AI19">AH3*$B3/1000</f>
        <v>300</v>
      </c>
      <c r="AJ3">
        <f aca="true" t="shared" si="3" ref="AJ3:AJ25">F3+H3+J3+L3+N3+P3+R3+T3+V3+X3+Z3+AB3+AD3+AF3+AH3</f>
        <v>600</v>
      </c>
      <c r="AK3" s="10">
        <v>600</v>
      </c>
      <c r="AL3">
        <f>AK3*$AL$2</f>
        <v>1200</v>
      </c>
    </row>
    <row r="4" spans="1:38" ht="12.75">
      <c r="A4" t="s">
        <v>6</v>
      </c>
      <c r="B4">
        <v>4000</v>
      </c>
      <c r="C4">
        <v>325</v>
      </c>
      <c r="D4">
        <v>3</v>
      </c>
      <c r="E4">
        <v>400</v>
      </c>
      <c r="F4" s="6">
        <v>162.5</v>
      </c>
      <c r="G4" s="7">
        <f>F4*$B4/1000</f>
        <v>650</v>
      </c>
      <c r="H4" s="6">
        <v>162.5</v>
      </c>
      <c r="I4" s="7">
        <f>H4*$B4/1000</f>
        <v>650</v>
      </c>
      <c r="J4" s="6">
        <v>162.5</v>
      </c>
      <c r="K4" s="7">
        <f>J4*$B4/1000</f>
        <v>650</v>
      </c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6"/>
      <c r="AA4" s="7"/>
      <c r="AB4" s="6"/>
      <c r="AC4" s="7"/>
      <c r="AD4" s="6"/>
      <c r="AE4" s="7"/>
      <c r="AF4" s="6"/>
      <c r="AG4" s="7"/>
      <c r="AH4" s="6"/>
      <c r="AI4" s="7"/>
      <c r="AJ4">
        <f t="shared" si="3"/>
        <v>487.5</v>
      </c>
      <c r="AK4" s="10">
        <f>325*2</f>
        <v>650</v>
      </c>
      <c r="AL4">
        <f aca="true" t="shared" si="4" ref="AL4:AL27">AK4*$AL$2</f>
        <v>1300</v>
      </c>
    </row>
    <row r="5" spans="1:38" ht="12.75">
      <c r="A5" t="s">
        <v>7</v>
      </c>
      <c r="B5">
        <v>8160</v>
      </c>
      <c r="C5">
        <v>1000</v>
      </c>
      <c r="F5" s="6"/>
      <c r="G5" s="7">
        <f>F5*$B5/1000</f>
        <v>0</v>
      </c>
      <c r="H5" s="6">
        <v>30</v>
      </c>
      <c r="I5" s="7">
        <f>H5*$B5/1000</f>
        <v>244.8</v>
      </c>
      <c r="J5" s="6">
        <v>30</v>
      </c>
      <c r="K5" s="7">
        <f>J5*$B5/1000</f>
        <v>244.8</v>
      </c>
      <c r="L5" s="6">
        <v>30</v>
      </c>
      <c r="M5" s="7">
        <f>L5*$B5/1000</f>
        <v>244.8</v>
      </c>
      <c r="N5" s="6">
        <v>30</v>
      </c>
      <c r="O5" s="7">
        <f>N5*$B5/1000</f>
        <v>244.8</v>
      </c>
      <c r="P5" s="6">
        <v>30</v>
      </c>
      <c r="Q5" s="7">
        <f>P5*$B5/1000</f>
        <v>244.8</v>
      </c>
      <c r="R5" s="6">
        <v>30</v>
      </c>
      <c r="S5" s="7">
        <f>R5*$B5/1000</f>
        <v>244.8</v>
      </c>
      <c r="T5" s="6">
        <v>30</v>
      </c>
      <c r="U5" s="7">
        <f>T5*$B5/1000</f>
        <v>244.8</v>
      </c>
      <c r="V5" s="6">
        <v>30</v>
      </c>
      <c r="W5" s="7">
        <f aca="true" t="shared" si="5" ref="W5:AI5">V5*$B5/1000</f>
        <v>244.8</v>
      </c>
      <c r="X5" s="6">
        <v>30</v>
      </c>
      <c r="Y5" s="7">
        <f t="shared" si="5"/>
        <v>244.8</v>
      </c>
      <c r="Z5" s="6">
        <v>30</v>
      </c>
      <c r="AA5" s="7">
        <f t="shared" si="5"/>
        <v>244.8</v>
      </c>
      <c r="AB5" s="6">
        <v>30</v>
      </c>
      <c r="AC5" s="7">
        <f t="shared" si="5"/>
        <v>244.8</v>
      </c>
      <c r="AD5" s="6">
        <v>30</v>
      </c>
      <c r="AE5" s="7">
        <f t="shared" si="5"/>
        <v>244.8</v>
      </c>
      <c r="AF5" s="6">
        <v>30</v>
      </c>
      <c r="AG5" s="7">
        <f t="shared" si="5"/>
        <v>244.8</v>
      </c>
      <c r="AH5" s="6"/>
      <c r="AI5" s="7">
        <f t="shared" si="5"/>
        <v>0</v>
      </c>
      <c r="AJ5">
        <f t="shared" si="3"/>
        <v>390</v>
      </c>
      <c r="AK5" s="10">
        <v>400</v>
      </c>
      <c r="AL5">
        <f t="shared" si="4"/>
        <v>800</v>
      </c>
    </row>
    <row r="6" spans="1:38" ht="12.75">
      <c r="A6" t="s">
        <v>8</v>
      </c>
      <c r="B6">
        <v>8690</v>
      </c>
      <c r="C6">
        <v>1000</v>
      </c>
      <c r="F6" s="6">
        <v>20</v>
      </c>
      <c r="G6" s="7">
        <f>F6*$B6/1000</f>
        <v>173.8</v>
      </c>
      <c r="H6" s="6">
        <v>20</v>
      </c>
      <c r="I6" s="7">
        <f>H6*$B6/1000</f>
        <v>173.8</v>
      </c>
      <c r="J6" s="6">
        <v>20</v>
      </c>
      <c r="K6" s="7">
        <f>J6*$B6/1000</f>
        <v>173.8</v>
      </c>
      <c r="L6" s="6">
        <v>40</v>
      </c>
      <c r="M6" s="7">
        <f>L6*$B6/1000</f>
        <v>347.6</v>
      </c>
      <c r="N6" s="6">
        <v>40</v>
      </c>
      <c r="O6" s="7">
        <f>N6*$B6/1000</f>
        <v>347.6</v>
      </c>
      <c r="P6" s="6">
        <v>40</v>
      </c>
      <c r="Q6" s="7">
        <f>P6*$B6/1000</f>
        <v>347.6</v>
      </c>
      <c r="R6" s="6">
        <v>40</v>
      </c>
      <c r="S6" s="7">
        <f>R6*$B6/1000</f>
        <v>347.6</v>
      </c>
      <c r="T6" s="6">
        <v>40</v>
      </c>
      <c r="U6" s="7">
        <f>T6*$B6/1000</f>
        <v>347.6</v>
      </c>
      <c r="V6" s="6">
        <v>40</v>
      </c>
      <c r="W6" s="7">
        <f>V6*$B6/1000</f>
        <v>347.6</v>
      </c>
      <c r="X6" s="6">
        <v>40</v>
      </c>
      <c r="Y6" s="7">
        <f>X6*$B6/1000</f>
        <v>347.6</v>
      </c>
      <c r="Z6" s="6">
        <v>40</v>
      </c>
      <c r="AA6" s="7">
        <f>Z6*$B6/1000</f>
        <v>347.6</v>
      </c>
      <c r="AB6" s="6">
        <v>40</v>
      </c>
      <c r="AC6" s="7">
        <f>AB6*$B6/1000</f>
        <v>347.6</v>
      </c>
      <c r="AD6" s="6">
        <v>40</v>
      </c>
      <c r="AE6" s="7">
        <f>AD6*$B6/1000</f>
        <v>347.6</v>
      </c>
      <c r="AF6" s="6">
        <v>40</v>
      </c>
      <c r="AG6" s="7">
        <f>AF6*$B6/1000</f>
        <v>347.6</v>
      </c>
      <c r="AH6" s="6">
        <v>40</v>
      </c>
      <c r="AI6" s="7">
        <f>AH6*$B6/1000</f>
        <v>347.6</v>
      </c>
      <c r="AJ6">
        <f t="shared" si="3"/>
        <v>540</v>
      </c>
      <c r="AK6" s="10">
        <v>500</v>
      </c>
      <c r="AL6">
        <f t="shared" si="4"/>
        <v>1000</v>
      </c>
    </row>
    <row r="7" spans="1:38" ht="12.75">
      <c r="A7" t="s">
        <v>2</v>
      </c>
      <c r="B7">
        <v>4500</v>
      </c>
      <c r="C7">
        <v>400</v>
      </c>
      <c r="F7" s="6"/>
      <c r="G7" s="7">
        <f>F7*$B7/1000</f>
        <v>0</v>
      </c>
      <c r="H7" s="6"/>
      <c r="I7" s="7">
        <f>H7*$B7/1000</f>
        <v>0</v>
      </c>
      <c r="J7" s="6">
        <v>50</v>
      </c>
      <c r="K7" s="7">
        <f>J7*$B7/1000</f>
        <v>225</v>
      </c>
      <c r="L7" s="6"/>
      <c r="M7" s="7"/>
      <c r="N7" s="6">
        <v>50</v>
      </c>
      <c r="O7" s="7">
        <f>N7*$B7/1000</f>
        <v>225</v>
      </c>
      <c r="P7" s="6"/>
      <c r="Q7" s="7"/>
      <c r="R7" s="6">
        <v>50</v>
      </c>
      <c r="S7" s="7">
        <f>R7*$B7/1000</f>
        <v>225</v>
      </c>
      <c r="T7" s="6"/>
      <c r="U7" s="7"/>
      <c r="V7" s="6">
        <v>50</v>
      </c>
      <c r="W7" s="7">
        <f t="shared" si="0"/>
        <v>225</v>
      </c>
      <c r="X7" s="6">
        <v>50</v>
      </c>
      <c r="Y7" s="7">
        <f>X7*$B7/1000</f>
        <v>225</v>
      </c>
      <c r="Z7" s="6">
        <v>50</v>
      </c>
      <c r="AA7" s="7">
        <f>Z7*$B7/1000</f>
        <v>225</v>
      </c>
      <c r="AB7" s="6">
        <v>50</v>
      </c>
      <c r="AC7" s="7">
        <f t="shared" si="1"/>
        <v>225</v>
      </c>
      <c r="AD7" s="6">
        <v>50</v>
      </c>
      <c r="AE7" s="7">
        <f>AD7*$B7/1000</f>
        <v>225</v>
      </c>
      <c r="AF7" s="6">
        <v>50</v>
      </c>
      <c r="AG7" s="7">
        <f>AF7*$B7/1000</f>
        <v>225</v>
      </c>
      <c r="AH7" s="6">
        <v>50</v>
      </c>
      <c r="AI7" s="7">
        <f t="shared" si="2"/>
        <v>225</v>
      </c>
      <c r="AJ7">
        <f>F7+H7+J7+L7+N7+P7+R7+T7+V7+X7+Z7+AB7+AD7+AF7+AH7</f>
        <v>500</v>
      </c>
      <c r="AK7" s="10">
        <v>500</v>
      </c>
      <c r="AL7">
        <f t="shared" si="4"/>
        <v>1000</v>
      </c>
    </row>
    <row r="8" spans="1:38" ht="12.75">
      <c r="A8" t="s">
        <v>47</v>
      </c>
      <c r="B8">
        <v>3500</v>
      </c>
      <c r="C8">
        <v>400</v>
      </c>
      <c r="F8" s="6"/>
      <c r="G8" s="7"/>
      <c r="H8" s="6"/>
      <c r="I8" s="7"/>
      <c r="J8" s="6"/>
      <c r="K8" s="7"/>
      <c r="L8" s="6">
        <v>50</v>
      </c>
      <c r="M8" s="7">
        <f>L8*$B8/1000</f>
        <v>175</v>
      </c>
      <c r="N8" s="6"/>
      <c r="O8" s="7"/>
      <c r="P8" s="6">
        <v>50</v>
      </c>
      <c r="Q8" s="7">
        <f>P8*$B8/1000</f>
        <v>175</v>
      </c>
      <c r="R8" s="6"/>
      <c r="S8" s="7"/>
      <c r="T8" s="6">
        <v>50</v>
      </c>
      <c r="U8" s="7">
        <f>T8*$B8/1000</f>
        <v>175</v>
      </c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>
        <f>F8+H8+J8+L8+N8+P8+R8+T8+V8+X8+Z8+AB8+AD8+AF8+AH8</f>
        <v>150</v>
      </c>
      <c r="AK8" s="10">
        <v>300</v>
      </c>
      <c r="AL8">
        <f t="shared" si="4"/>
        <v>600</v>
      </c>
    </row>
    <row r="9" spans="1:38" ht="12.75">
      <c r="A9" t="s">
        <v>48</v>
      </c>
      <c r="B9">
        <v>1500</v>
      </c>
      <c r="C9">
        <v>1000</v>
      </c>
      <c r="F9" s="6">
        <v>80</v>
      </c>
      <c r="G9" s="7">
        <f>F9*$B9/1000</f>
        <v>120</v>
      </c>
      <c r="H9" s="6"/>
      <c r="I9" s="7"/>
      <c r="J9" s="6">
        <v>80</v>
      </c>
      <c r="K9" s="7">
        <f>J9*$B9/1000</f>
        <v>120</v>
      </c>
      <c r="L9" s="6"/>
      <c r="M9" s="7"/>
      <c r="N9" s="6">
        <v>80</v>
      </c>
      <c r="O9" s="7">
        <f>N9*$B9/1000</f>
        <v>120</v>
      </c>
      <c r="P9" s="6">
        <v>80</v>
      </c>
      <c r="Q9" s="7">
        <f>P9*$B9/1000</f>
        <v>120</v>
      </c>
      <c r="R9" s="6"/>
      <c r="S9" s="7"/>
      <c r="T9" s="6">
        <v>80</v>
      </c>
      <c r="U9" s="7">
        <f>T9*$B9/1000</f>
        <v>120</v>
      </c>
      <c r="V9" s="6">
        <v>80</v>
      </c>
      <c r="W9" s="7">
        <f t="shared" si="0"/>
        <v>120</v>
      </c>
      <c r="X9" s="6"/>
      <c r="Y9" s="7"/>
      <c r="Z9" s="6">
        <v>80</v>
      </c>
      <c r="AA9" s="7">
        <f>Z9*$B9/1000</f>
        <v>120</v>
      </c>
      <c r="AB9" s="6">
        <v>80</v>
      </c>
      <c r="AC9" s="7">
        <f t="shared" si="1"/>
        <v>120</v>
      </c>
      <c r="AD9" s="6"/>
      <c r="AE9" s="7"/>
      <c r="AF9" s="6">
        <v>80</v>
      </c>
      <c r="AG9" s="7">
        <f>AF9*$B9/1000</f>
        <v>120</v>
      </c>
      <c r="AH9" s="6">
        <v>80</v>
      </c>
      <c r="AI9" s="7">
        <f t="shared" si="2"/>
        <v>120</v>
      </c>
      <c r="AJ9">
        <f t="shared" si="3"/>
        <v>800</v>
      </c>
      <c r="AK9" s="10">
        <v>800</v>
      </c>
      <c r="AL9">
        <f t="shared" si="4"/>
        <v>1600</v>
      </c>
    </row>
    <row r="10" spans="1:38" ht="12.75">
      <c r="A10" t="s">
        <v>49</v>
      </c>
      <c r="B10">
        <v>3050</v>
      </c>
      <c r="C10">
        <v>1000</v>
      </c>
      <c r="F10" s="6"/>
      <c r="G10" s="7"/>
      <c r="H10" s="6">
        <v>70</v>
      </c>
      <c r="I10" s="7">
        <f>H10*$B10/1000</f>
        <v>213.5</v>
      </c>
      <c r="J10" s="6">
        <v>70</v>
      </c>
      <c r="K10" s="7">
        <f>J10*$B10/1000</f>
        <v>213.5</v>
      </c>
      <c r="L10" s="6">
        <v>70</v>
      </c>
      <c r="M10" s="7">
        <f aca="true" t="shared" si="6" ref="M10:M19">L10*$B10/1000</f>
        <v>213.5</v>
      </c>
      <c r="N10" s="6">
        <v>70</v>
      </c>
      <c r="O10" s="7">
        <f>N10*$B10/1000</f>
        <v>213.5</v>
      </c>
      <c r="P10" s="6">
        <v>70</v>
      </c>
      <c r="Q10" s="7">
        <f>P10*$B10/1000</f>
        <v>213.5</v>
      </c>
      <c r="R10" s="6">
        <v>70</v>
      </c>
      <c r="S10" s="7">
        <f aca="true" t="shared" si="7" ref="S10:S19">R10*$B10/1000</f>
        <v>213.5</v>
      </c>
      <c r="T10" s="6">
        <v>70</v>
      </c>
      <c r="U10" s="7">
        <f>T10*$B10/1000</f>
        <v>213.5</v>
      </c>
      <c r="V10" s="6">
        <v>70</v>
      </c>
      <c r="W10" s="7">
        <f t="shared" si="0"/>
        <v>213.5</v>
      </c>
      <c r="X10" s="6">
        <v>70</v>
      </c>
      <c r="Y10" s="7">
        <f aca="true" t="shared" si="8" ref="Y10:Y19">X10*$B10/1000</f>
        <v>213.5</v>
      </c>
      <c r="Z10" s="6">
        <v>70</v>
      </c>
      <c r="AA10" s="7">
        <f>Z10*$B10/1000</f>
        <v>213.5</v>
      </c>
      <c r="AB10" s="6">
        <v>70</v>
      </c>
      <c r="AC10" s="7">
        <f t="shared" si="1"/>
        <v>213.5</v>
      </c>
      <c r="AD10" s="6">
        <v>70</v>
      </c>
      <c r="AE10" s="7">
        <f aca="true" t="shared" si="9" ref="AE10:AE19">AD10*$B10/1000</f>
        <v>213.5</v>
      </c>
      <c r="AF10" s="6">
        <v>70</v>
      </c>
      <c r="AG10" s="7">
        <f>AF10*$B10/1000</f>
        <v>213.5</v>
      </c>
      <c r="AH10" s="6">
        <v>70</v>
      </c>
      <c r="AI10" s="7">
        <f t="shared" si="2"/>
        <v>213.5</v>
      </c>
      <c r="AJ10">
        <f t="shared" si="3"/>
        <v>980</v>
      </c>
      <c r="AK10" s="10">
        <v>1000</v>
      </c>
      <c r="AL10">
        <f t="shared" si="4"/>
        <v>2000</v>
      </c>
    </row>
    <row r="11" spans="1:38" ht="12.75">
      <c r="A11" t="s">
        <v>50</v>
      </c>
      <c r="B11">
        <v>3350</v>
      </c>
      <c r="C11">
        <v>500</v>
      </c>
      <c r="F11" s="6"/>
      <c r="G11" s="7"/>
      <c r="H11" s="6">
        <v>100</v>
      </c>
      <c r="I11" s="7">
        <f>H11*$B11/1000</f>
        <v>335</v>
      </c>
      <c r="J11" s="6"/>
      <c r="K11" s="7"/>
      <c r="L11" s="6">
        <v>100</v>
      </c>
      <c r="M11" s="7">
        <f t="shared" si="6"/>
        <v>335</v>
      </c>
      <c r="N11" s="6"/>
      <c r="O11" s="7"/>
      <c r="P11" s="6"/>
      <c r="Q11" s="7"/>
      <c r="R11" s="6">
        <v>100</v>
      </c>
      <c r="S11" s="7">
        <f t="shared" si="7"/>
        <v>335</v>
      </c>
      <c r="T11" s="6"/>
      <c r="U11" s="7"/>
      <c r="V11" s="6"/>
      <c r="W11" s="7"/>
      <c r="X11" s="6">
        <v>100</v>
      </c>
      <c r="Y11" s="7">
        <f t="shared" si="8"/>
        <v>335</v>
      </c>
      <c r="Z11" s="6"/>
      <c r="AA11" s="7"/>
      <c r="AB11" s="6"/>
      <c r="AC11" s="7"/>
      <c r="AD11" s="6">
        <v>100</v>
      </c>
      <c r="AE11" s="7">
        <f t="shared" si="9"/>
        <v>335</v>
      </c>
      <c r="AF11" s="6"/>
      <c r="AG11" s="7"/>
      <c r="AH11" s="6"/>
      <c r="AI11" s="7"/>
      <c r="AJ11">
        <f t="shared" si="3"/>
        <v>500</v>
      </c>
      <c r="AK11" s="10">
        <v>500</v>
      </c>
      <c r="AL11">
        <f t="shared" si="4"/>
        <v>1000</v>
      </c>
    </row>
    <row r="12" spans="1:38" ht="12.75">
      <c r="A12" t="s">
        <v>39</v>
      </c>
      <c r="B12">
        <v>2750</v>
      </c>
      <c r="F12" s="6">
        <v>20</v>
      </c>
      <c r="G12" s="7">
        <f>F12*$B12/1000</f>
        <v>55</v>
      </c>
      <c r="H12" s="6">
        <v>20</v>
      </c>
      <c r="I12" s="7">
        <f>H12*$B12/1000</f>
        <v>55</v>
      </c>
      <c r="J12" s="6">
        <v>20</v>
      </c>
      <c r="K12" s="7">
        <f aca="true" t="shared" si="10" ref="K12:K19">J12*$B12/1000</f>
        <v>55</v>
      </c>
      <c r="L12" s="6">
        <v>20</v>
      </c>
      <c r="M12" s="7">
        <f t="shared" si="6"/>
        <v>55</v>
      </c>
      <c r="N12" s="6">
        <v>20</v>
      </c>
      <c r="O12" s="7">
        <f aca="true" t="shared" si="11" ref="O12:O19">N12*$B12/1000</f>
        <v>55</v>
      </c>
      <c r="P12" s="6">
        <v>20</v>
      </c>
      <c r="Q12" s="7">
        <f aca="true" t="shared" si="12" ref="Q12:Q19">P12*$B12/1000</f>
        <v>55</v>
      </c>
      <c r="R12" s="6">
        <v>20</v>
      </c>
      <c r="S12" s="7">
        <f t="shared" si="7"/>
        <v>55</v>
      </c>
      <c r="T12" s="6">
        <v>20</v>
      </c>
      <c r="U12" s="7">
        <f aca="true" t="shared" si="13" ref="U12:U19">T12*$B12/1000</f>
        <v>55</v>
      </c>
      <c r="V12" s="6">
        <v>20</v>
      </c>
      <c r="W12" s="7">
        <f>V12*$B12/1000</f>
        <v>55</v>
      </c>
      <c r="X12" s="6">
        <v>20</v>
      </c>
      <c r="Y12" s="7">
        <f t="shared" si="8"/>
        <v>55</v>
      </c>
      <c r="Z12" s="6">
        <v>20</v>
      </c>
      <c r="AA12" s="7">
        <f aca="true" t="shared" si="14" ref="AA12:AA19">Z12*$B12/1000</f>
        <v>55</v>
      </c>
      <c r="AB12" s="6">
        <v>20</v>
      </c>
      <c r="AC12" s="7">
        <f>AB12*$B12/1000</f>
        <v>55</v>
      </c>
      <c r="AD12" s="6">
        <v>20</v>
      </c>
      <c r="AE12" s="7">
        <f t="shared" si="9"/>
        <v>55</v>
      </c>
      <c r="AF12" s="6">
        <v>20</v>
      </c>
      <c r="AG12" s="7">
        <f aca="true" t="shared" si="15" ref="AG12:AG19">AF12*$B12/1000</f>
        <v>55</v>
      </c>
      <c r="AH12" s="6">
        <v>20</v>
      </c>
      <c r="AI12" s="7">
        <f>AH12*$B12/1000</f>
        <v>55</v>
      </c>
      <c r="AJ12">
        <f t="shared" si="3"/>
        <v>300</v>
      </c>
      <c r="AK12" s="10">
        <v>300</v>
      </c>
      <c r="AL12">
        <f t="shared" si="4"/>
        <v>600</v>
      </c>
    </row>
    <row r="13" spans="1:38" ht="12.75">
      <c r="A13" t="s">
        <v>10</v>
      </c>
      <c r="B13">
        <v>5680</v>
      </c>
      <c r="C13">
        <v>1000</v>
      </c>
      <c r="F13" s="6"/>
      <c r="G13" s="7"/>
      <c r="H13" s="6"/>
      <c r="I13" s="7"/>
      <c r="J13" s="6">
        <v>50</v>
      </c>
      <c r="K13" s="7">
        <f t="shared" si="10"/>
        <v>284</v>
      </c>
      <c r="L13" s="6">
        <v>50</v>
      </c>
      <c r="M13" s="7">
        <f t="shared" si="6"/>
        <v>284</v>
      </c>
      <c r="N13" s="6">
        <v>50</v>
      </c>
      <c r="O13" s="7">
        <f t="shared" si="11"/>
        <v>284</v>
      </c>
      <c r="P13" s="6">
        <v>50</v>
      </c>
      <c r="Q13" s="7">
        <f t="shared" si="12"/>
        <v>284</v>
      </c>
      <c r="R13" s="6">
        <v>50</v>
      </c>
      <c r="S13" s="7">
        <f t="shared" si="7"/>
        <v>284</v>
      </c>
      <c r="T13" s="6">
        <v>50</v>
      </c>
      <c r="U13" s="7">
        <f t="shared" si="13"/>
        <v>284</v>
      </c>
      <c r="V13" s="6">
        <v>50</v>
      </c>
      <c r="W13" s="7">
        <f t="shared" si="0"/>
        <v>284</v>
      </c>
      <c r="X13" s="6">
        <v>50</v>
      </c>
      <c r="Y13" s="7">
        <f t="shared" si="8"/>
        <v>284</v>
      </c>
      <c r="Z13" s="6">
        <v>50</v>
      </c>
      <c r="AA13" s="7">
        <f t="shared" si="14"/>
        <v>284</v>
      </c>
      <c r="AB13" s="6">
        <v>50</v>
      </c>
      <c r="AC13" s="7">
        <f t="shared" si="1"/>
        <v>284</v>
      </c>
      <c r="AD13" s="6">
        <v>50</v>
      </c>
      <c r="AE13" s="7">
        <f t="shared" si="9"/>
        <v>284</v>
      </c>
      <c r="AF13" s="6">
        <v>50</v>
      </c>
      <c r="AG13" s="7">
        <f t="shared" si="15"/>
        <v>284</v>
      </c>
      <c r="AH13" s="6"/>
      <c r="AI13" s="7">
        <f t="shared" si="2"/>
        <v>0</v>
      </c>
      <c r="AJ13">
        <f t="shared" si="3"/>
        <v>600</v>
      </c>
      <c r="AK13" s="10">
        <v>600</v>
      </c>
      <c r="AL13">
        <f t="shared" si="4"/>
        <v>1200</v>
      </c>
    </row>
    <row r="14" spans="1:38" ht="12.75">
      <c r="A14" t="s">
        <v>9</v>
      </c>
      <c r="B14">
        <v>6700</v>
      </c>
      <c r="C14">
        <v>400</v>
      </c>
      <c r="F14" s="6">
        <v>20</v>
      </c>
      <c r="G14" s="7">
        <f aca="true" t="shared" si="16" ref="G14:G19">F14*$B14/1000</f>
        <v>134</v>
      </c>
      <c r="H14" s="6">
        <v>20</v>
      </c>
      <c r="I14" s="7">
        <f aca="true" t="shared" si="17" ref="I14:I19">H14*$B14/1000</f>
        <v>134</v>
      </c>
      <c r="J14" s="6">
        <v>20</v>
      </c>
      <c r="K14" s="7">
        <f t="shared" si="10"/>
        <v>134</v>
      </c>
      <c r="L14" s="6">
        <v>20</v>
      </c>
      <c r="M14" s="7">
        <f t="shared" si="6"/>
        <v>134</v>
      </c>
      <c r="N14" s="6">
        <v>20</v>
      </c>
      <c r="O14" s="7">
        <f t="shared" si="11"/>
        <v>134</v>
      </c>
      <c r="P14" s="6">
        <v>20</v>
      </c>
      <c r="Q14" s="7">
        <f t="shared" si="12"/>
        <v>134</v>
      </c>
      <c r="R14" s="6">
        <v>20</v>
      </c>
      <c r="S14" s="7">
        <f t="shared" si="7"/>
        <v>134</v>
      </c>
      <c r="T14" s="6">
        <v>20</v>
      </c>
      <c r="U14" s="7">
        <f t="shared" si="13"/>
        <v>134</v>
      </c>
      <c r="V14" s="6">
        <v>20</v>
      </c>
      <c r="W14" s="7">
        <f t="shared" si="0"/>
        <v>134</v>
      </c>
      <c r="X14" s="6">
        <v>20</v>
      </c>
      <c r="Y14" s="7">
        <f t="shared" si="8"/>
        <v>134</v>
      </c>
      <c r="Z14" s="6">
        <v>20</v>
      </c>
      <c r="AA14" s="7">
        <f t="shared" si="14"/>
        <v>134</v>
      </c>
      <c r="AB14" s="6">
        <v>20</v>
      </c>
      <c r="AC14" s="7">
        <f t="shared" si="1"/>
        <v>134</v>
      </c>
      <c r="AD14" s="6">
        <v>20</v>
      </c>
      <c r="AE14" s="7">
        <f t="shared" si="9"/>
        <v>134</v>
      </c>
      <c r="AF14" s="6">
        <v>20</v>
      </c>
      <c r="AG14" s="7">
        <f t="shared" si="15"/>
        <v>134</v>
      </c>
      <c r="AH14" s="6">
        <v>20</v>
      </c>
      <c r="AI14" s="7">
        <f t="shared" si="2"/>
        <v>134</v>
      </c>
      <c r="AJ14">
        <f t="shared" si="3"/>
        <v>300</v>
      </c>
      <c r="AK14" s="10">
        <v>300</v>
      </c>
      <c r="AL14">
        <f t="shared" si="4"/>
        <v>600</v>
      </c>
    </row>
    <row r="15" spans="1:38" ht="12.75">
      <c r="A15" t="s">
        <v>11</v>
      </c>
      <c r="B15">
        <v>2000</v>
      </c>
      <c r="C15">
        <v>400</v>
      </c>
      <c r="F15" s="6">
        <v>25</v>
      </c>
      <c r="G15" s="7">
        <f t="shared" si="16"/>
        <v>50</v>
      </c>
      <c r="H15" s="6">
        <v>50</v>
      </c>
      <c r="I15" s="7">
        <f t="shared" si="17"/>
        <v>100</v>
      </c>
      <c r="J15" s="6">
        <v>50</v>
      </c>
      <c r="K15" s="7">
        <f t="shared" si="10"/>
        <v>100</v>
      </c>
      <c r="L15" s="6">
        <v>50</v>
      </c>
      <c r="M15" s="7">
        <f t="shared" si="6"/>
        <v>100</v>
      </c>
      <c r="N15" s="6">
        <v>50</v>
      </c>
      <c r="O15" s="7">
        <f t="shared" si="11"/>
        <v>100</v>
      </c>
      <c r="P15" s="6">
        <v>50</v>
      </c>
      <c r="Q15" s="7">
        <f t="shared" si="12"/>
        <v>100</v>
      </c>
      <c r="R15" s="6">
        <v>50</v>
      </c>
      <c r="S15" s="7">
        <f t="shared" si="7"/>
        <v>100</v>
      </c>
      <c r="T15" s="6">
        <v>50</v>
      </c>
      <c r="U15" s="7">
        <f t="shared" si="13"/>
        <v>100</v>
      </c>
      <c r="V15" s="6">
        <v>50</v>
      </c>
      <c r="W15" s="7">
        <f t="shared" si="0"/>
        <v>100</v>
      </c>
      <c r="X15" s="6">
        <v>50</v>
      </c>
      <c r="Y15" s="7">
        <f t="shared" si="8"/>
        <v>100</v>
      </c>
      <c r="Z15" s="6">
        <v>50</v>
      </c>
      <c r="AA15" s="7">
        <f t="shared" si="14"/>
        <v>100</v>
      </c>
      <c r="AB15" s="6">
        <v>50</v>
      </c>
      <c r="AC15" s="7">
        <f t="shared" si="1"/>
        <v>100</v>
      </c>
      <c r="AD15" s="6">
        <v>50</v>
      </c>
      <c r="AE15" s="7">
        <f t="shared" si="9"/>
        <v>100</v>
      </c>
      <c r="AF15" s="6">
        <v>50</v>
      </c>
      <c r="AG15" s="7">
        <f t="shared" si="15"/>
        <v>100</v>
      </c>
      <c r="AH15" s="6">
        <v>25</v>
      </c>
      <c r="AI15" s="7">
        <f t="shared" si="2"/>
        <v>50</v>
      </c>
      <c r="AJ15">
        <f t="shared" si="3"/>
        <v>700</v>
      </c>
      <c r="AK15" s="10">
        <v>700</v>
      </c>
      <c r="AL15">
        <f t="shared" si="4"/>
        <v>1400</v>
      </c>
    </row>
    <row r="16" spans="1:38" ht="12.75">
      <c r="A16" t="s">
        <v>12</v>
      </c>
      <c r="B16">
        <v>3200</v>
      </c>
      <c r="C16">
        <v>200</v>
      </c>
      <c r="F16" s="6"/>
      <c r="G16" s="7">
        <f t="shared" si="16"/>
        <v>0</v>
      </c>
      <c r="H16" s="6">
        <v>5</v>
      </c>
      <c r="I16" s="7">
        <f t="shared" si="17"/>
        <v>16</v>
      </c>
      <c r="J16" s="6">
        <v>5</v>
      </c>
      <c r="K16" s="7">
        <f t="shared" si="10"/>
        <v>16</v>
      </c>
      <c r="L16" s="6">
        <v>5</v>
      </c>
      <c r="M16" s="7">
        <f t="shared" si="6"/>
        <v>16</v>
      </c>
      <c r="N16" s="6">
        <v>5</v>
      </c>
      <c r="O16" s="7">
        <f t="shared" si="11"/>
        <v>16</v>
      </c>
      <c r="P16" s="6">
        <v>5</v>
      </c>
      <c r="Q16" s="7">
        <f t="shared" si="12"/>
        <v>16</v>
      </c>
      <c r="R16" s="6">
        <v>5</v>
      </c>
      <c r="S16" s="7">
        <f t="shared" si="7"/>
        <v>16</v>
      </c>
      <c r="T16" s="6">
        <v>5</v>
      </c>
      <c r="U16" s="7">
        <f t="shared" si="13"/>
        <v>16</v>
      </c>
      <c r="V16" s="6">
        <v>5</v>
      </c>
      <c r="W16" s="7">
        <f t="shared" si="0"/>
        <v>16</v>
      </c>
      <c r="X16" s="6">
        <v>5</v>
      </c>
      <c r="Y16" s="7">
        <f t="shared" si="8"/>
        <v>16</v>
      </c>
      <c r="Z16" s="6">
        <v>5</v>
      </c>
      <c r="AA16" s="7">
        <f t="shared" si="14"/>
        <v>16</v>
      </c>
      <c r="AB16" s="6">
        <v>5</v>
      </c>
      <c r="AC16" s="7">
        <f t="shared" si="1"/>
        <v>16</v>
      </c>
      <c r="AD16" s="6">
        <v>5</v>
      </c>
      <c r="AE16" s="7">
        <f t="shared" si="9"/>
        <v>16</v>
      </c>
      <c r="AF16" s="6">
        <v>5</v>
      </c>
      <c r="AG16" s="7">
        <f t="shared" si="15"/>
        <v>16</v>
      </c>
      <c r="AH16" s="6"/>
      <c r="AI16" s="7"/>
      <c r="AJ16">
        <f t="shared" si="3"/>
        <v>65</v>
      </c>
      <c r="AK16" s="10">
        <v>100</v>
      </c>
      <c r="AL16">
        <f t="shared" si="4"/>
        <v>200</v>
      </c>
    </row>
    <row r="17" spans="1:38" ht="12.75">
      <c r="A17" t="s">
        <v>1</v>
      </c>
      <c r="B17">
        <v>4500</v>
      </c>
      <c r="C17">
        <v>1000</v>
      </c>
      <c r="F17" s="6"/>
      <c r="G17" s="7">
        <f t="shared" si="16"/>
        <v>0</v>
      </c>
      <c r="H17" s="6">
        <v>50</v>
      </c>
      <c r="I17" s="7">
        <f t="shared" si="17"/>
        <v>225</v>
      </c>
      <c r="J17" s="6">
        <v>50</v>
      </c>
      <c r="K17" s="7">
        <f t="shared" si="10"/>
        <v>225</v>
      </c>
      <c r="L17" s="6">
        <v>50</v>
      </c>
      <c r="M17" s="7">
        <f t="shared" si="6"/>
        <v>225</v>
      </c>
      <c r="N17" s="6">
        <v>50</v>
      </c>
      <c r="O17" s="7">
        <f t="shared" si="11"/>
        <v>225</v>
      </c>
      <c r="P17" s="6">
        <v>50</v>
      </c>
      <c r="Q17" s="7">
        <f t="shared" si="12"/>
        <v>225</v>
      </c>
      <c r="R17" s="6">
        <v>50</v>
      </c>
      <c r="S17" s="7">
        <f t="shared" si="7"/>
        <v>225</v>
      </c>
      <c r="T17" s="6">
        <v>50</v>
      </c>
      <c r="U17" s="7">
        <f t="shared" si="13"/>
        <v>225</v>
      </c>
      <c r="V17" s="6">
        <v>50</v>
      </c>
      <c r="W17" s="7">
        <f t="shared" si="0"/>
        <v>225</v>
      </c>
      <c r="X17" s="6">
        <v>50</v>
      </c>
      <c r="Y17" s="7">
        <f t="shared" si="8"/>
        <v>225</v>
      </c>
      <c r="Z17" s="6">
        <v>50</v>
      </c>
      <c r="AA17" s="7">
        <f t="shared" si="14"/>
        <v>225</v>
      </c>
      <c r="AB17" s="6">
        <v>50</v>
      </c>
      <c r="AC17" s="7">
        <f t="shared" si="1"/>
        <v>225</v>
      </c>
      <c r="AD17" s="6">
        <v>50</v>
      </c>
      <c r="AE17" s="7">
        <f t="shared" si="9"/>
        <v>225</v>
      </c>
      <c r="AF17" s="6">
        <v>50</v>
      </c>
      <c r="AG17" s="7">
        <f t="shared" si="15"/>
        <v>225</v>
      </c>
      <c r="AH17" s="6">
        <v>50</v>
      </c>
      <c r="AI17" s="7">
        <f t="shared" si="2"/>
        <v>225</v>
      </c>
      <c r="AJ17">
        <f t="shared" si="3"/>
        <v>700</v>
      </c>
      <c r="AK17" s="10">
        <v>700</v>
      </c>
      <c r="AL17">
        <f t="shared" si="4"/>
        <v>1400</v>
      </c>
    </row>
    <row r="18" spans="1:38" ht="12.75">
      <c r="A18" t="s">
        <v>51</v>
      </c>
      <c r="B18">
        <v>3200</v>
      </c>
      <c r="C18">
        <v>800</v>
      </c>
      <c r="F18" s="6">
        <v>40</v>
      </c>
      <c r="G18" s="7">
        <f t="shared" si="16"/>
        <v>128</v>
      </c>
      <c r="H18" s="6">
        <v>40</v>
      </c>
      <c r="I18" s="7">
        <f t="shared" si="17"/>
        <v>128</v>
      </c>
      <c r="J18" s="6">
        <v>40</v>
      </c>
      <c r="K18" s="7">
        <f t="shared" si="10"/>
        <v>128</v>
      </c>
      <c r="L18" s="6">
        <v>40</v>
      </c>
      <c r="M18" s="7">
        <f t="shared" si="6"/>
        <v>128</v>
      </c>
      <c r="N18" s="6">
        <v>40</v>
      </c>
      <c r="O18" s="7">
        <f t="shared" si="11"/>
        <v>128</v>
      </c>
      <c r="P18" s="6">
        <v>40</v>
      </c>
      <c r="Q18" s="7">
        <f t="shared" si="12"/>
        <v>128</v>
      </c>
      <c r="R18" s="6">
        <v>40</v>
      </c>
      <c r="S18" s="7">
        <f t="shared" si="7"/>
        <v>128</v>
      </c>
      <c r="T18" s="6">
        <v>40</v>
      </c>
      <c r="U18" s="7">
        <f t="shared" si="13"/>
        <v>128</v>
      </c>
      <c r="V18" s="6">
        <v>40</v>
      </c>
      <c r="W18" s="7">
        <f t="shared" si="0"/>
        <v>128</v>
      </c>
      <c r="X18" s="6">
        <v>40</v>
      </c>
      <c r="Y18" s="7">
        <f t="shared" si="8"/>
        <v>128</v>
      </c>
      <c r="Z18" s="6">
        <v>40</v>
      </c>
      <c r="AA18" s="7">
        <f t="shared" si="14"/>
        <v>128</v>
      </c>
      <c r="AB18" s="6">
        <v>40</v>
      </c>
      <c r="AC18" s="7">
        <f t="shared" si="1"/>
        <v>128</v>
      </c>
      <c r="AD18" s="6">
        <v>40</v>
      </c>
      <c r="AE18" s="7">
        <f t="shared" si="9"/>
        <v>128</v>
      </c>
      <c r="AF18" s="6">
        <v>40</v>
      </c>
      <c r="AG18" s="7">
        <f t="shared" si="15"/>
        <v>128</v>
      </c>
      <c r="AH18" s="6">
        <v>40</v>
      </c>
      <c r="AI18" s="7">
        <f t="shared" si="2"/>
        <v>128</v>
      </c>
      <c r="AJ18">
        <f t="shared" si="3"/>
        <v>600</v>
      </c>
      <c r="AK18" s="10">
        <v>600</v>
      </c>
      <c r="AL18">
        <f t="shared" si="4"/>
        <v>1200</v>
      </c>
    </row>
    <row r="19" spans="1:38" ht="12.75">
      <c r="A19" t="s">
        <v>19</v>
      </c>
      <c r="B19">
        <v>3000</v>
      </c>
      <c r="C19">
        <v>100</v>
      </c>
      <c r="F19" s="6">
        <v>10</v>
      </c>
      <c r="G19" s="7">
        <f t="shared" si="16"/>
        <v>30</v>
      </c>
      <c r="H19" s="6">
        <v>10</v>
      </c>
      <c r="I19" s="7">
        <f t="shared" si="17"/>
        <v>30</v>
      </c>
      <c r="J19" s="6">
        <v>10</v>
      </c>
      <c r="K19" s="7">
        <f t="shared" si="10"/>
        <v>30</v>
      </c>
      <c r="L19" s="6">
        <v>10</v>
      </c>
      <c r="M19" s="7">
        <f t="shared" si="6"/>
        <v>30</v>
      </c>
      <c r="N19" s="6">
        <v>10</v>
      </c>
      <c r="O19" s="7">
        <f t="shared" si="11"/>
        <v>30</v>
      </c>
      <c r="P19" s="6">
        <v>10</v>
      </c>
      <c r="Q19" s="7">
        <f t="shared" si="12"/>
        <v>30</v>
      </c>
      <c r="R19" s="6">
        <v>10</v>
      </c>
      <c r="S19" s="7">
        <f t="shared" si="7"/>
        <v>30</v>
      </c>
      <c r="T19" s="6">
        <v>10</v>
      </c>
      <c r="U19" s="7">
        <f t="shared" si="13"/>
        <v>30</v>
      </c>
      <c r="V19" s="6">
        <v>10</v>
      </c>
      <c r="W19" s="7">
        <f t="shared" si="0"/>
        <v>30</v>
      </c>
      <c r="X19" s="6">
        <v>10</v>
      </c>
      <c r="Y19" s="7">
        <f t="shared" si="8"/>
        <v>30</v>
      </c>
      <c r="Z19" s="6">
        <v>10</v>
      </c>
      <c r="AA19" s="7">
        <f t="shared" si="14"/>
        <v>30</v>
      </c>
      <c r="AB19" s="6">
        <v>10</v>
      </c>
      <c r="AC19" s="7">
        <f t="shared" si="1"/>
        <v>30</v>
      </c>
      <c r="AD19" s="6">
        <v>10</v>
      </c>
      <c r="AE19" s="7">
        <f t="shared" si="9"/>
        <v>30</v>
      </c>
      <c r="AF19" s="6">
        <v>10</v>
      </c>
      <c r="AG19" s="7">
        <f t="shared" si="15"/>
        <v>30</v>
      </c>
      <c r="AH19" s="6">
        <v>10</v>
      </c>
      <c r="AI19" s="7">
        <f t="shared" si="2"/>
        <v>30</v>
      </c>
      <c r="AJ19">
        <f t="shared" si="3"/>
        <v>150</v>
      </c>
      <c r="AK19" s="10">
        <v>100</v>
      </c>
      <c r="AL19">
        <f t="shared" si="4"/>
        <v>200</v>
      </c>
    </row>
    <row r="20" spans="1:38" ht="12.75">
      <c r="A20" t="s">
        <v>37</v>
      </c>
      <c r="B20">
        <v>2000</v>
      </c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>
        <v>200</v>
      </c>
      <c r="AK20" s="10">
        <v>100</v>
      </c>
      <c r="AL20">
        <f t="shared" si="4"/>
        <v>200</v>
      </c>
    </row>
    <row r="21" spans="1:38" ht="12.75">
      <c r="A21" t="s">
        <v>3</v>
      </c>
      <c r="C21">
        <v>100</v>
      </c>
      <c r="F21" s="6"/>
      <c r="G21" s="7"/>
      <c r="H21" s="6">
        <v>30</v>
      </c>
      <c r="I21" s="7"/>
      <c r="J21" s="6"/>
      <c r="K21" s="7"/>
      <c r="L21" s="6">
        <v>30</v>
      </c>
      <c r="M21" s="7"/>
      <c r="N21" s="6"/>
      <c r="O21" s="7"/>
      <c r="P21" s="6">
        <v>30</v>
      </c>
      <c r="Q21" s="7"/>
      <c r="R21" s="6"/>
      <c r="S21" s="7"/>
      <c r="T21" s="6">
        <v>30</v>
      </c>
      <c r="U21" s="7"/>
      <c r="V21" s="6"/>
      <c r="W21" s="7"/>
      <c r="X21" s="6">
        <v>30</v>
      </c>
      <c r="Y21" s="7"/>
      <c r="Z21" s="6"/>
      <c r="AA21" s="7"/>
      <c r="AB21" s="6">
        <v>30</v>
      </c>
      <c r="AC21" s="7"/>
      <c r="AD21" s="6"/>
      <c r="AE21" s="7"/>
      <c r="AF21" s="6">
        <v>30</v>
      </c>
      <c r="AG21" s="7"/>
      <c r="AH21" s="6"/>
      <c r="AI21" s="7"/>
      <c r="AJ21">
        <f t="shared" si="3"/>
        <v>210</v>
      </c>
      <c r="AK21" s="10">
        <v>200</v>
      </c>
      <c r="AL21">
        <f t="shared" si="4"/>
        <v>400</v>
      </c>
    </row>
    <row r="22" spans="1:38" ht="12.75">
      <c r="A22" t="s">
        <v>4</v>
      </c>
      <c r="C22">
        <v>300</v>
      </c>
      <c r="F22" s="6">
        <v>10</v>
      </c>
      <c r="G22" s="7"/>
      <c r="H22" s="6">
        <v>10</v>
      </c>
      <c r="I22" s="7"/>
      <c r="J22" s="6">
        <v>10</v>
      </c>
      <c r="K22" s="7"/>
      <c r="L22" s="6">
        <v>10</v>
      </c>
      <c r="M22" s="7"/>
      <c r="N22" s="6">
        <v>10</v>
      </c>
      <c r="O22" s="7"/>
      <c r="P22" s="6">
        <v>10</v>
      </c>
      <c r="Q22" s="7"/>
      <c r="R22" s="6">
        <v>10</v>
      </c>
      <c r="S22" s="7"/>
      <c r="T22" s="6">
        <v>10</v>
      </c>
      <c r="U22" s="7"/>
      <c r="V22" s="6">
        <v>10</v>
      </c>
      <c r="W22" s="7"/>
      <c r="X22" s="6">
        <v>10</v>
      </c>
      <c r="Y22" s="7"/>
      <c r="Z22" s="6">
        <v>10</v>
      </c>
      <c r="AA22" s="7"/>
      <c r="AB22" s="6">
        <v>10</v>
      </c>
      <c r="AC22" s="7"/>
      <c r="AD22" s="6">
        <v>10</v>
      </c>
      <c r="AE22" s="7"/>
      <c r="AF22" s="6">
        <v>10</v>
      </c>
      <c r="AG22" s="7"/>
      <c r="AH22" s="6">
        <v>10</v>
      </c>
      <c r="AI22" s="7"/>
      <c r="AJ22">
        <f t="shared" si="3"/>
        <v>150</v>
      </c>
      <c r="AK22" s="10">
        <v>150</v>
      </c>
      <c r="AL22">
        <f t="shared" si="4"/>
        <v>300</v>
      </c>
    </row>
    <row r="23" spans="1:38" ht="12.75">
      <c r="A23" t="s">
        <v>5</v>
      </c>
      <c r="C23">
        <v>100</v>
      </c>
      <c r="F23" s="6">
        <v>5</v>
      </c>
      <c r="G23" s="7"/>
      <c r="H23" s="6">
        <v>5</v>
      </c>
      <c r="I23" s="7"/>
      <c r="J23" s="6">
        <v>5</v>
      </c>
      <c r="K23" s="7"/>
      <c r="L23" s="6">
        <v>5</v>
      </c>
      <c r="M23" s="7"/>
      <c r="N23" s="6">
        <v>5</v>
      </c>
      <c r="O23" s="7"/>
      <c r="P23" s="6">
        <v>5</v>
      </c>
      <c r="Q23" s="7"/>
      <c r="R23" s="6">
        <v>5</v>
      </c>
      <c r="S23" s="7"/>
      <c r="T23" s="6">
        <v>5</v>
      </c>
      <c r="U23" s="7"/>
      <c r="V23" s="6">
        <v>5</v>
      </c>
      <c r="W23" s="7"/>
      <c r="X23" s="6">
        <v>5</v>
      </c>
      <c r="Y23" s="7"/>
      <c r="Z23" s="6">
        <v>5</v>
      </c>
      <c r="AA23" s="7"/>
      <c r="AB23" s="6">
        <v>5</v>
      </c>
      <c r="AC23" s="7"/>
      <c r="AD23" s="6">
        <v>5</v>
      </c>
      <c r="AE23" s="7"/>
      <c r="AF23" s="6">
        <v>5</v>
      </c>
      <c r="AG23" s="7"/>
      <c r="AH23" s="6">
        <v>5</v>
      </c>
      <c r="AI23" s="7"/>
      <c r="AJ23">
        <f t="shared" si="3"/>
        <v>75</v>
      </c>
      <c r="AK23" s="10">
        <v>75</v>
      </c>
      <c r="AL23">
        <f t="shared" si="4"/>
        <v>150</v>
      </c>
    </row>
    <row r="24" spans="1:38" ht="12.75">
      <c r="A24" t="s">
        <v>17</v>
      </c>
      <c r="C24">
        <v>50</v>
      </c>
      <c r="F24" s="6">
        <v>3</v>
      </c>
      <c r="G24" s="7"/>
      <c r="H24" s="6">
        <v>3</v>
      </c>
      <c r="I24" s="7"/>
      <c r="J24" s="6">
        <v>3</v>
      </c>
      <c r="K24" s="7"/>
      <c r="L24" s="6">
        <v>3</v>
      </c>
      <c r="M24" s="7"/>
      <c r="N24" s="6">
        <v>3</v>
      </c>
      <c r="O24" s="7"/>
      <c r="P24" s="6">
        <v>3</v>
      </c>
      <c r="Q24" s="7"/>
      <c r="R24" s="6">
        <v>3</v>
      </c>
      <c r="S24" s="7"/>
      <c r="T24" s="6">
        <v>3</v>
      </c>
      <c r="U24" s="7"/>
      <c r="V24" s="6">
        <v>3</v>
      </c>
      <c r="W24" s="7"/>
      <c r="X24" s="6">
        <v>3</v>
      </c>
      <c r="Y24" s="7"/>
      <c r="Z24" s="6">
        <v>3</v>
      </c>
      <c r="AA24" s="7"/>
      <c r="AB24" s="6">
        <v>3</v>
      </c>
      <c r="AC24" s="7"/>
      <c r="AD24" s="6">
        <v>3</v>
      </c>
      <c r="AE24" s="7"/>
      <c r="AF24" s="6">
        <v>3</v>
      </c>
      <c r="AG24" s="7"/>
      <c r="AH24" s="6">
        <v>3</v>
      </c>
      <c r="AI24" s="7"/>
      <c r="AJ24">
        <f t="shared" si="3"/>
        <v>45</v>
      </c>
      <c r="AK24" s="10">
        <v>50</v>
      </c>
      <c r="AL24">
        <f t="shared" si="4"/>
        <v>100</v>
      </c>
    </row>
    <row r="25" spans="1:38" ht="12.75">
      <c r="A25" t="s">
        <v>18</v>
      </c>
      <c r="B25">
        <v>5000</v>
      </c>
      <c r="C25">
        <v>500</v>
      </c>
      <c r="F25" s="6">
        <v>15</v>
      </c>
      <c r="G25" s="7">
        <f>F25*$B25/1000</f>
        <v>75</v>
      </c>
      <c r="H25" s="6">
        <v>15</v>
      </c>
      <c r="I25" s="7">
        <f>H25*$B25/1000</f>
        <v>75</v>
      </c>
      <c r="J25" s="6">
        <v>15</v>
      </c>
      <c r="K25" s="7">
        <f>J25*$B25/1000</f>
        <v>75</v>
      </c>
      <c r="L25" s="6">
        <v>15</v>
      </c>
      <c r="M25" s="7">
        <f>L25*$B25/1000</f>
        <v>75</v>
      </c>
      <c r="N25" s="6">
        <v>15</v>
      </c>
      <c r="O25" s="7">
        <f>N25*$B25/1000</f>
        <v>75</v>
      </c>
      <c r="P25" s="6">
        <v>15</v>
      </c>
      <c r="Q25" s="7">
        <f>P25*$B25/1000</f>
        <v>75</v>
      </c>
      <c r="R25" s="6">
        <v>15</v>
      </c>
      <c r="S25" s="7">
        <f>R25*$B25/1000</f>
        <v>75</v>
      </c>
      <c r="T25" s="6">
        <v>15</v>
      </c>
      <c r="U25" s="7">
        <f>T25*$B25/1000</f>
        <v>75</v>
      </c>
      <c r="V25" s="6">
        <v>15</v>
      </c>
      <c r="W25" s="7">
        <f>V25*$B25/1000</f>
        <v>75</v>
      </c>
      <c r="X25" s="6">
        <v>15</v>
      </c>
      <c r="Y25" s="7">
        <f>X25*$B25/1000</f>
        <v>75</v>
      </c>
      <c r="Z25" s="6">
        <v>15</v>
      </c>
      <c r="AA25" s="7">
        <f>Z25*$B25/1000</f>
        <v>75</v>
      </c>
      <c r="AB25" s="6">
        <v>15</v>
      </c>
      <c r="AC25" s="7">
        <f>AB25*$B25/1000</f>
        <v>75</v>
      </c>
      <c r="AD25" s="6">
        <v>15</v>
      </c>
      <c r="AE25" s="7">
        <f>AD25*$B25/1000</f>
        <v>75</v>
      </c>
      <c r="AF25" s="6">
        <v>15</v>
      </c>
      <c r="AG25" s="7">
        <f>AF25*$B25/1000</f>
        <v>75</v>
      </c>
      <c r="AH25" s="6">
        <v>15</v>
      </c>
      <c r="AI25" s="7">
        <f>AH25*$B25/1000</f>
        <v>75</v>
      </c>
      <c r="AJ25">
        <f t="shared" si="3"/>
        <v>225</v>
      </c>
      <c r="AK25" s="10">
        <v>350</v>
      </c>
      <c r="AL25">
        <f t="shared" si="4"/>
        <v>700</v>
      </c>
    </row>
    <row r="26" spans="3:38" ht="12.75">
      <c r="C26">
        <f>SUM(C3:C25)</f>
        <v>11575</v>
      </c>
      <c r="F26" s="8">
        <f aca="true" t="shared" si="18" ref="F26:AK26">SUM(F3:F25)</f>
        <v>410.5</v>
      </c>
      <c r="G26" s="9">
        <f t="shared" si="18"/>
        <v>1415.8</v>
      </c>
      <c r="H26" s="8">
        <f t="shared" si="18"/>
        <v>640.5</v>
      </c>
      <c r="I26" s="9">
        <f t="shared" si="18"/>
        <v>2380.1</v>
      </c>
      <c r="J26" s="8">
        <f t="shared" si="18"/>
        <v>690.5</v>
      </c>
      <c r="K26" s="9">
        <f t="shared" si="18"/>
        <v>2674.1</v>
      </c>
      <c r="L26" s="8">
        <f t="shared" si="18"/>
        <v>648</v>
      </c>
      <c r="M26" s="9">
        <f t="shared" si="18"/>
        <v>2662.9</v>
      </c>
      <c r="N26" s="8">
        <f t="shared" si="18"/>
        <v>598</v>
      </c>
      <c r="O26" s="9">
        <f t="shared" si="18"/>
        <v>2497.9</v>
      </c>
      <c r="P26" s="8">
        <f t="shared" si="18"/>
        <v>628</v>
      </c>
      <c r="Q26" s="9">
        <f t="shared" si="18"/>
        <v>2447.9</v>
      </c>
      <c r="R26" s="8">
        <f t="shared" si="18"/>
        <v>618</v>
      </c>
      <c r="S26" s="9">
        <f t="shared" si="18"/>
        <v>2712.9</v>
      </c>
      <c r="T26" s="8">
        <f t="shared" si="18"/>
        <v>628</v>
      </c>
      <c r="U26" s="9">
        <f t="shared" si="18"/>
        <v>2447.9</v>
      </c>
      <c r="V26" s="8">
        <f t="shared" si="18"/>
        <v>598</v>
      </c>
      <c r="W26" s="9">
        <f t="shared" si="18"/>
        <v>2497.9</v>
      </c>
      <c r="X26" s="8">
        <f t="shared" si="18"/>
        <v>648</v>
      </c>
      <c r="Y26" s="9">
        <f t="shared" si="18"/>
        <v>2712.9</v>
      </c>
      <c r="Z26" s="8">
        <f t="shared" si="18"/>
        <v>598</v>
      </c>
      <c r="AA26" s="9">
        <f t="shared" si="18"/>
        <v>2497.9</v>
      </c>
      <c r="AB26" s="8">
        <f t="shared" si="18"/>
        <v>628</v>
      </c>
      <c r="AC26" s="9">
        <f t="shared" si="18"/>
        <v>2497.9</v>
      </c>
      <c r="AD26" s="8">
        <f t="shared" si="18"/>
        <v>618</v>
      </c>
      <c r="AE26" s="9">
        <f t="shared" si="18"/>
        <v>2712.9</v>
      </c>
      <c r="AF26" s="8">
        <f t="shared" si="18"/>
        <v>628</v>
      </c>
      <c r="AG26" s="9">
        <f t="shared" si="18"/>
        <v>2497.9</v>
      </c>
      <c r="AH26" s="8">
        <f t="shared" si="18"/>
        <v>488</v>
      </c>
      <c r="AI26" s="9">
        <f t="shared" si="18"/>
        <v>1903.1</v>
      </c>
      <c r="AJ26">
        <f t="shared" si="18"/>
        <v>9267.5</v>
      </c>
      <c r="AK26" s="10">
        <f t="shared" si="18"/>
        <v>9575</v>
      </c>
      <c r="AL26">
        <f t="shared" si="4"/>
        <v>19150</v>
      </c>
    </row>
    <row r="27" spans="1:38" ht="12.75">
      <c r="A27" t="s">
        <v>40</v>
      </c>
      <c r="F27" t="s">
        <v>43</v>
      </c>
      <c r="G27" t="s">
        <v>44</v>
      </c>
      <c r="H27" t="s">
        <v>43</v>
      </c>
      <c r="I27" t="s">
        <v>44</v>
      </c>
      <c r="J27" t="s">
        <v>43</v>
      </c>
      <c r="K27" t="s">
        <v>44</v>
      </c>
      <c r="L27" t="s">
        <v>43</v>
      </c>
      <c r="M27" t="s">
        <v>44</v>
      </c>
      <c r="N27" t="s">
        <v>43</v>
      </c>
      <c r="O27" t="s">
        <v>44</v>
      </c>
      <c r="P27" t="s">
        <v>43</v>
      </c>
      <c r="Q27" t="s">
        <v>44</v>
      </c>
      <c r="R27" t="s">
        <v>43</v>
      </c>
      <c r="S27" t="s">
        <v>44</v>
      </c>
      <c r="T27" t="s">
        <v>43</v>
      </c>
      <c r="U27" t="s">
        <v>44</v>
      </c>
      <c r="V27" t="s">
        <v>43</v>
      </c>
      <c r="W27" t="s">
        <v>44</v>
      </c>
      <c r="X27" t="s">
        <v>43</v>
      </c>
      <c r="Y27" t="s">
        <v>44</v>
      </c>
      <c r="Z27" t="s">
        <v>43</v>
      </c>
      <c r="AA27" t="s">
        <v>44</v>
      </c>
      <c r="AB27" t="s">
        <v>43</v>
      </c>
      <c r="AC27" t="s">
        <v>44</v>
      </c>
      <c r="AD27" t="s">
        <v>43</v>
      </c>
      <c r="AE27" t="s">
        <v>44</v>
      </c>
      <c r="AF27" t="s">
        <v>43</v>
      </c>
      <c r="AG27" t="s">
        <v>44</v>
      </c>
      <c r="AH27" t="s">
        <v>43</v>
      </c>
      <c r="AI27" t="s">
        <v>44</v>
      </c>
      <c r="AK27" s="10">
        <v>9800</v>
      </c>
      <c r="AL27">
        <f t="shared" si="4"/>
        <v>19600</v>
      </c>
    </row>
    <row r="29" spans="6:8" ht="12.75">
      <c r="F29" s="14" t="s">
        <v>41</v>
      </c>
      <c r="G29" s="14"/>
      <c r="H29" s="14"/>
    </row>
    <row r="30" spans="6:8" ht="12.75">
      <c r="F30" s="14" t="s">
        <v>42</v>
      </c>
      <c r="G30" s="14"/>
      <c r="H30" s="14"/>
    </row>
  </sheetData>
  <printOptions/>
  <pageMargins left="0.31496062992125984" right="0.18" top="0.3937007874015748" bottom="0.5118110236220472" header="0.25" footer="0.31496062992125984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Stupid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F-16</cp:lastModifiedBy>
  <cp:lastPrinted>2004-07-30T14:16:52Z</cp:lastPrinted>
  <dcterms:created xsi:type="dcterms:W3CDTF">1999-08-03T12:00:57Z</dcterms:created>
  <dcterms:modified xsi:type="dcterms:W3CDTF">2005-06-07T21:32:14Z</dcterms:modified>
  <cp:category/>
  <cp:version/>
  <cp:contentType/>
  <cp:contentStatus/>
</cp:coreProperties>
</file>